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135" windowWidth="15480" windowHeight="11640" activeTab="0"/>
  </bookViews>
  <sheets>
    <sheet name="MENU" sheetId="1" r:id="rId1"/>
    <sheet name="Foglio2" sheetId="2" r:id="rId2"/>
    <sheet name="ace" sheetId="3" r:id="rId3"/>
    <sheet name="dati" sheetId="4" r:id="rId4"/>
    <sheet name="Guida" sheetId="5" r:id="rId5"/>
  </sheets>
  <definedNames>
    <definedName name="_xlnm.Print_Area" localSheetId="3">'dati'!$A$1:$I$36</definedName>
    <definedName name="_xlnm.Print_Area" localSheetId="0">'MENU'!$A$1:$K$29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<sst xmlns="http://schemas.openxmlformats.org/spreadsheetml/2006/main" count="50" uniqueCount="49">
  <si>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Titolo del file: </t>
  </si>
  <si>
    <t xml:space="preserve">Versione: </t>
  </si>
  <si>
    <t xml:space="preserve">Data Versione: </t>
  </si>
  <si>
    <t>1.0.0</t>
  </si>
  <si>
    <t>maurizio@bacchiega.com</t>
  </si>
  <si>
    <t>Calcolo Ace</t>
  </si>
  <si>
    <t>DISCLAIMER</t>
  </si>
  <si>
    <t xml:space="preserve">L’autore e l’Ordine dei Dottori Commercialisti ed degli Esperti Contabili di Brescia non garantiscono che il contenuto del software soddisfi tutte le esigenze dell’utente né assumono alcuna responsabilità derivante dai danni diretti o indiretti causati dall’installazione, dall’uso improprio, da risultati errati derivanti da modifiche della normativa, da manipolazioni dell’utente o da qualsiasi altro errore o malfunzionamento della procedura o del proprio sistema. L’utente è in ogni caso responsabile della scelta dell’utilizzo del software, nonché dei risultati ottenuti. L’utilizzo del prodotto sottintende l’accettazione incondizionata delle norme suddette nonché di quanto riportato nella licenza d’uso.
</t>
  </si>
  <si>
    <r>
      <t xml:space="preserve">CLICCANDO IL PULSANTE </t>
    </r>
    <r>
      <rPr>
        <b/>
        <sz val="18"/>
        <rFont val="Calibri"/>
        <family val="2"/>
      </rPr>
      <t>"</t>
    </r>
    <r>
      <rPr>
        <b/>
        <sz val="26"/>
        <rFont val="Calibri"/>
        <family val="2"/>
      </rPr>
      <t>Calcolo ACE</t>
    </r>
    <r>
      <rPr>
        <b/>
        <sz val="18"/>
        <rFont val="Calibri"/>
        <family val="2"/>
      </rPr>
      <t xml:space="preserve">"                      </t>
    </r>
    <r>
      <rPr>
        <sz val="18"/>
        <rFont val="Calibri"/>
        <family val="2"/>
      </rPr>
      <t xml:space="preserve"> SI ACCETTANO LE SUDDETTE CONDIZIONI</t>
    </r>
  </si>
  <si>
    <t>data fine esercizio</t>
  </si>
  <si>
    <t>importi</t>
  </si>
  <si>
    <t>data</t>
  </si>
  <si>
    <t>x ACE</t>
  </si>
  <si>
    <t>utile anno precedente</t>
  </si>
  <si>
    <t>NOTE</t>
  </si>
  <si>
    <t xml:space="preserve">   di cui utile a riserva indisponibile</t>
  </si>
  <si>
    <t>Gli incrementi si riferiscono a:</t>
  </si>
  <si>
    <t>Conferimento in denaro n. 1</t>
  </si>
  <si>
    <t>aumenti di capitale sociale</t>
  </si>
  <si>
    <t>Conferimento in denaro n. 2</t>
  </si>
  <si>
    <t>versamenti sovrapprezzo azioni o quote</t>
  </si>
  <si>
    <t>Conferimento in denaro n. 3</t>
  </si>
  <si>
    <t>versamenti in conto capitale (es. a copertura perdite) o a fondo perduto</t>
  </si>
  <si>
    <t>Conferimento in denaro n. 4</t>
  </si>
  <si>
    <t>conversione in azioni di prestiti obbligazionari convertibili</t>
  </si>
  <si>
    <t>Conferimento in denaro n. 5</t>
  </si>
  <si>
    <t>altri conferimento in denaro (esclusi conferimenti in natura)</t>
  </si>
  <si>
    <t xml:space="preserve">VARIAZIONE IN AUMENTO </t>
  </si>
  <si>
    <t>diminuzione capitale o conferimenti</t>
  </si>
  <si>
    <t>non rileva l'utilizzo di riserve di utili a copertura perdite</t>
  </si>
  <si>
    <t>distribuzione utili o riserve</t>
  </si>
  <si>
    <t>acquisto partecipazioni di controllate</t>
  </si>
  <si>
    <t>acquisto aziende</t>
  </si>
  <si>
    <t>Altre riduzioni  da disposizioni antielusive</t>
  </si>
  <si>
    <t xml:space="preserve">VARIAZIONE IN DIMINUZIONE </t>
  </si>
  <si>
    <t xml:space="preserve">Patrimonio netto a fine esercizio </t>
  </si>
  <si>
    <t>Riserva per azioni proprie</t>
  </si>
  <si>
    <t>RIGO RS113</t>
  </si>
  <si>
    <t>Incrementi del capitale proprio (1)</t>
  </si>
  <si>
    <t>decrementi del capitale proprio (2)</t>
  </si>
  <si>
    <t>Riduzioni (3)</t>
  </si>
  <si>
    <t>Differenza (4)</t>
  </si>
  <si>
    <t>patrimonio netto (5)</t>
  </si>
  <si>
    <t>Minor importo col. 4/ col. 5 (6)</t>
  </si>
  <si>
    <t>Rendimento (7)</t>
  </si>
  <si>
    <t>Variazioni in aumento (Δ↗)</t>
  </si>
  <si>
    <t>Variazioni in diminuzione  (Δ↘)</t>
  </si>
  <si>
    <t>Tasso rendimento</t>
  </si>
  <si>
    <t>Dott. Maurizio Bacchiega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</si>
</sst>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dd/mm/yy;@"/>
    <numFmt numFmtId="166" formatCode="mmmm"/>
    <numFmt numFmtId="167" formatCode="[$-F800]dddd\,\ mmmm\ dd\,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color indexed="56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6"/>
      <name val="Calibri"/>
      <family val="2"/>
    </font>
    <font>
      <b/>
      <i/>
      <sz val="12"/>
      <name val="Arial"/>
      <family val="2"/>
    </font>
    <font>
      <b/>
      <sz val="2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MS Sans Serif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6" fontId="3" fillId="0" borderId="0" xfId="0" applyNumberFormat="1" applyFont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6" fillId="33" borderId="13" xfId="0" applyFont="1" applyFill="1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9" fillId="0" borderId="0" xfId="0" applyFont="1" applyAlignment="1" applyProtection="1">
      <alignment horizontal="justify" vertical="center" wrapText="1"/>
      <protection/>
    </xf>
    <xf numFmtId="0" fontId="9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justify" wrapText="1"/>
      <protection/>
    </xf>
    <xf numFmtId="0" fontId="9" fillId="0" borderId="0" xfId="0" applyFont="1" applyAlignment="1" applyProtection="1">
      <alignment horizontal="justify" vertical="top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64" fontId="8" fillId="0" borderId="17" xfId="44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164" fontId="8" fillId="0" borderId="0" xfId="44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164" fontId="8" fillId="0" borderId="10" xfId="44" applyNumberFormat="1" applyFont="1" applyFill="1" applyBorder="1" applyAlignment="1" applyProtection="1">
      <alignment vertical="center"/>
      <protection/>
    </xf>
    <xf numFmtId="164" fontId="8" fillId="0" borderId="0" xfId="44" applyNumberFormat="1" applyFont="1" applyFill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64" fontId="8" fillId="0" borderId="18" xfId="44" applyNumberFormat="1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14" fillId="0" borderId="0" xfId="44" applyNumberFormat="1" applyFont="1" applyFill="1" applyBorder="1" applyAlignment="1" applyProtection="1">
      <alignment horizontal="center" vertical="center"/>
      <protection/>
    </xf>
    <xf numFmtId="164" fontId="7" fillId="0" borderId="0" xfId="44" applyNumberFormat="1" applyFont="1" applyFill="1" applyBorder="1" applyAlignment="1" applyProtection="1">
      <alignment horizontal="center" vertical="center"/>
      <protection/>
    </xf>
    <xf numFmtId="164" fontId="7" fillId="0" borderId="0" xfId="44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44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0" fontId="8" fillId="7" borderId="0" xfId="0" applyNumberFormat="1" applyFont="1" applyFill="1" applyBorder="1" applyAlignment="1" applyProtection="1">
      <alignment horizontal="center" vertical="center"/>
      <protection locked="0"/>
    </xf>
    <xf numFmtId="165" fontId="8" fillId="7" borderId="0" xfId="44" applyNumberFormat="1" applyFont="1" applyFill="1" applyBorder="1" applyAlignment="1" applyProtection="1">
      <alignment horizontal="center" vertical="center"/>
      <protection locked="0"/>
    </xf>
    <xf numFmtId="164" fontId="8" fillId="7" borderId="0" xfId="44" applyNumberFormat="1" applyFont="1" applyFill="1" applyBorder="1" applyAlignment="1" applyProtection="1">
      <alignment vertical="center"/>
      <protection locked="0"/>
    </xf>
    <xf numFmtId="49" fontId="4" fillId="34" borderId="22" xfId="0" applyNumberFormat="1" applyFont="1" applyFill="1" applyBorder="1" applyAlignment="1" applyProtection="1">
      <alignment/>
      <protection/>
    </xf>
    <xf numFmtId="165" fontId="4" fillId="34" borderId="22" xfId="0" applyNumberFormat="1" applyFont="1" applyFill="1" applyBorder="1" applyAlignment="1" applyProtection="1">
      <alignment horizontal="justify" vertical="center"/>
      <protection/>
    </xf>
    <xf numFmtId="0" fontId="15" fillId="0" borderId="0" xfId="0" applyFont="1" applyAlignment="1" applyProtection="1">
      <alignment horizontal="center" wrapText="1"/>
      <protection/>
    </xf>
    <xf numFmtId="167" fontId="8" fillId="0" borderId="0" xfId="44" applyNumberFormat="1" applyFont="1" applyFill="1" applyAlignment="1" applyProtection="1">
      <alignment vertical="center"/>
      <protection/>
    </xf>
    <xf numFmtId="14" fontId="8" fillId="0" borderId="0" xfId="0" applyNumberFormat="1" applyFont="1" applyFill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</xdr:row>
      <xdr:rowOff>19050</xdr:rowOff>
    </xdr:from>
    <xdr:ext cx="2133600" cy="419100"/>
    <xdr:sp>
      <xdr:nvSpPr>
        <xdr:cNvPr id="1" name="WordArt 30"/>
        <xdr:cNvSpPr>
          <a:spLocks/>
        </xdr:cNvSpPr>
      </xdr:nvSpPr>
      <xdr:spPr>
        <a:xfrm>
          <a:off x="409575" y="304800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2000" kern="10" spc="399">
              <a:ln w="3175" cmpd="sng">
                <a:solidFill>
                  <a:srgbClr val="09507A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Calcolo Ace</a:t>
          </a:r>
        </a:p>
      </xdr:txBody>
    </xdr:sp>
    <xdr:clientData/>
  </xdr:oneCellAnchor>
  <xdr:twoCellAnchor editAs="oneCell">
    <xdr:from>
      <xdr:col>11</xdr:col>
      <xdr:colOff>600075</xdr:colOff>
      <xdr:row>18</xdr:row>
      <xdr:rowOff>57150</xdr:rowOff>
    </xdr:from>
    <xdr:to>
      <xdr:col>14</xdr:col>
      <xdr:colOff>533400</xdr:colOff>
      <xdr:row>26</xdr:row>
      <xdr:rowOff>95250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933700"/>
          <a:ext cx="1905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12</xdr:row>
      <xdr:rowOff>47625</xdr:rowOff>
    </xdr:from>
    <xdr:to>
      <xdr:col>11</xdr:col>
      <xdr:colOff>114300</xdr:colOff>
      <xdr:row>14</xdr:row>
      <xdr:rowOff>28575</xdr:rowOff>
    </xdr:to>
    <xdr:sp macro="[0]!menu01">
      <xdr:nvSpPr>
        <xdr:cNvPr id="3" name="AutoShape 33"/>
        <xdr:cNvSpPr>
          <a:spLocks/>
        </xdr:cNvSpPr>
      </xdr:nvSpPr>
      <xdr:spPr>
        <a:xfrm>
          <a:off x="2752725" y="1952625"/>
          <a:ext cx="1571625" cy="304800"/>
        </a:xfrm>
        <a:prstGeom prst="roundRect">
          <a:avLst/>
        </a:prstGeom>
        <a:solidFill>
          <a:srgbClr val="FFFFFF"/>
        </a:solidFill>
        <a:ln w="15875" cmpd="sng">
          <a:solidFill>
            <a:srgbClr val="4A7E9D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Esci</a:t>
          </a:r>
        </a:p>
      </xdr:txBody>
    </xdr:sp>
    <xdr:clientData/>
  </xdr:twoCellAnchor>
  <xdr:twoCellAnchor>
    <xdr:from>
      <xdr:col>8</xdr:col>
      <xdr:colOff>495300</xdr:colOff>
      <xdr:row>6</xdr:row>
      <xdr:rowOff>133350</xdr:rowOff>
    </xdr:from>
    <xdr:to>
      <xdr:col>11</xdr:col>
      <xdr:colOff>95250</xdr:colOff>
      <xdr:row>8</xdr:row>
      <xdr:rowOff>114300</xdr:rowOff>
    </xdr:to>
    <xdr:sp macro="[0]!Guida01">
      <xdr:nvSpPr>
        <xdr:cNvPr id="4" name="AutoShape 35"/>
        <xdr:cNvSpPr>
          <a:spLocks/>
        </xdr:cNvSpPr>
      </xdr:nvSpPr>
      <xdr:spPr>
        <a:xfrm>
          <a:off x="2733675" y="1066800"/>
          <a:ext cx="1571625" cy="304800"/>
        </a:xfrm>
        <a:prstGeom prst="roundRect">
          <a:avLst/>
        </a:prstGeom>
        <a:solidFill>
          <a:srgbClr val="FFFFFF"/>
        </a:solidFill>
        <a:ln w="15875" cmpd="sng">
          <a:solidFill>
            <a:srgbClr val="4A7E9D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Avvio</a:t>
          </a:r>
        </a:p>
      </xdr:txBody>
    </xdr:sp>
    <xdr:clientData/>
  </xdr:twoCellAnchor>
  <xdr:twoCellAnchor editAs="oneCell">
    <xdr:from>
      <xdr:col>13</xdr:col>
      <xdr:colOff>85725</xdr:colOff>
      <xdr:row>1</xdr:row>
      <xdr:rowOff>85725</xdr:rowOff>
    </xdr:from>
    <xdr:to>
      <xdr:col>14</xdr:col>
      <xdr:colOff>495300</xdr:colOff>
      <xdr:row>6</xdr:row>
      <xdr:rowOff>38100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09550"/>
          <a:ext cx="106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438150</xdr:colOff>
      <xdr:row>15</xdr:row>
      <xdr:rowOff>76200</xdr:rowOff>
    </xdr:from>
    <xdr:ext cx="4162425" cy="419100"/>
    <xdr:sp>
      <xdr:nvSpPr>
        <xdr:cNvPr id="6" name="WordArt 30"/>
        <xdr:cNvSpPr>
          <a:spLocks/>
        </xdr:cNvSpPr>
      </xdr:nvSpPr>
      <xdr:spPr>
        <a:xfrm>
          <a:off x="1362075" y="2466975"/>
          <a:ext cx="4162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2000" kern="10" spc="399">
              <a:ln w="3175" cmpd="sng">
                <a:solidFill>
                  <a:srgbClr val="09507A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Commissione Consultiva Imposte Dirette</a:t>
          </a:r>
        </a:p>
      </xdr:txBody>
    </xdr:sp>
    <xdr:clientData/>
  </xdr:oneCellAnchor>
  <xdr:twoCellAnchor editAs="oneCell">
    <xdr:from>
      <xdr:col>8</xdr:col>
      <xdr:colOff>342900</xdr:colOff>
      <xdr:row>20</xdr:row>
      <xdr:rowOff>152400</xdr:rowOff>
    </xdr:from>
    <xdr:to>
      <xdr:col>11</xdr:col>
      <xdr:colOff>209550</xdr:colOff>
      <xdr:row>26</xdr:row>
      <xdr:rowOff>104775</xdr:rowOff>
    </xdr:to>
    <xdr:pic>
      <xdr:nvPicPr>
        <xdr:cNvPr id="7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3352800"/>
          <a:ext cx="1838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10</xdr:col>
      <xdr:colOff>590550</xdr:colOff>
      <xdr:row>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0"/>
          <a:ext cx="536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0</xdr:rowOff>
    </xdr:from>
    <xdr:to>
      <xdr:col>10</xdr:col>
      <xdr:colOff>552450</xdr:colOff>
      <xdr:row>0</xdr:row>
      <xdr:rowOff>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2800350</xdr:colOff>
      <xdr:row>2</xdr:row>
      <xdr:rowOff>180975</xdr:rowOff>
    </xdr:from>
    <xdr:to>
      <xdr:col>9</xdr:col>
      <xdr:colOff>4371975</xdr:colOff>
      <xdr:row>4</xdr:row>
      <xdr:rowOff>104775</xdr:rowOff>
    </xdr:to>
    <xdr:sp macro="[0]!Stampa01">
      <xdr:nvSpPr>
        <xdr:cNvPr id="3" name="AutoShape 33"/>
        <xdr:cNvSpPr>
          <a:spLocks/>
        </xdr:cNvSpPr>
      </xdr:nvSpPr>
      <xdr:spPr>
        <a:xfrm>
          <a:off x="10058400" y="561975"/>
          <a:ext cx="1571625" cy="304800"/>
        </a:xfrm>
        <a:prstGeom prst="roundRect">
          <a:avLst/>
        </a:prstGeom>
        <a:solidFill>
          <a:srgbClr val="FFFFFF"/>
        </a:solidFill>
        <a:ln w="15875" cmpd="sng">
          <a:solidFill>
            <a:srgbClr val="4A7E9D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Stampa</a:t>
          </a:r>
        </a:p>
      </xdr:txBody>
    </xdr:sp>
    <xdr:clientData/>
  </xdr:twoCellAnchor>
  <xdr:twoCellAnchor>
    <xdr:from>
      <xdr:col>9</xdr:col>
      <xdr:colOff>485775</xdr:colOff>
      <xdr:row>2</xdr:row>
      <xdr:rowOff>133350</xdr:rowOff>
    </xdr:from>
    <xdr:to>
      <xdr:col>9</xdr:col>
      <xdr:colOff>2057400</xdr:colOff>
      <xdr:row>4</xdr:row>
      <xdr:rowOff>57150</xdr:rowOff>
    </xdr:to>
    <xdr:sp macro="[0]!menu01">
      <xdr:nvSpPr>
        <xdr:cNvPr id="4" name="AutoShape 33"/>
        <xdr:cNvSpPr>
          <a:spLocks/>
        </xdr:cNvSpPr>
      </xdr:nvSpPr>
      <xdr:spPr>
        <a:xfrm>
          <a:off x="7743825" y="514350"/>
          <a:ext cx="1571625" cy="304800"/>
        </a:xfrm>
        <a:prstGeom prst="roundRect">
          <a:avLst/>
        </a:prstGeom>
        <a:solidFill>
          <a:srgbClr val="FFFFFF"/>
        </a:solidFill>
        <a:ln w="15875" cmpd="sng">
          <a:solidFill>
            <a:srgbClr val="4A7E9D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4029075</xdr:colOff>
      <xdr:row>0</xdr:row>
      <xdr:rowOff>133350</xdr:rowOff>
    </xdr:from>
    <xdr:to>
      <xdr:col>1</xdr:col>
      <xdr:colOff>5229225</xdr:colOff>
      <xdr:row>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33350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1905000</xdr:colOff>
      <xdr:row>4</xdr:row>
      <xdr:rowOff>419100</xdr:rowOff>
    </xdr:from>
    <xdr:to>
      <xdr:col>1</xdr:col>
      <xdr:colOff>3476625</xdr:colOff>
      <xdr:row>5</xdr:row>
      <xdr:rowOff>238125</xdr:rowOff>
    </xdr:to>
    <xdr:sp macro="[0]!compenso01">
      <xdr:nvSpPr>
        <xdr:cNvPr id="2" name="AutoShape 34"/>
        <xdr:cNvSpPr>
          <a:spLocks/>
        </xdr:cNvSpPr>
      </xdr:nvSpPr>
      <xdr:spPr>
        <a:xfrm>
          <a:off x="2133600" y="4048125"/>
          <a:ext cx="1571625" cy="304800"/>
        </a:xfrm>
        <a:prstGeom prst="roundRect">
          <a:avLst/>
        </a:prstGeom>
        <a:solidFill>
          <a:srgbClr val="FFFFFF"/>
        </a:solidFill>
        <a:ln w="15875" cmpd="sng">
          <a:solidFill>
            <a:srgbClr val="4A7E9D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Calcolo 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1:Q27"/>
  <sheetViews>
    <sheetView showGridLines="0" showRowColHeaders="0" tabSelected="1" zoomScalePageLayoutView="0" workbookViewId="0" topLeftCell="E1">
      <selection activeCell="E1" sqref="E1"/>
    </sheetView>
  </sheetViews>
  <sheetFormatPr defaultColWidth="0" defaultRowHeight="12.75" customHeight="1" zeroHeight="1"/>
  <cols>
    <col min="1" max="1" width="12.28125" style="1" hidden="1" customWidth="1"/>
    <col min="2" max="2" width="4.00390625" style="1" hidden="1" customWidth="1"/>
    <col min="3" max="3" width="8.8515625" style="1" hidden="1" customWidth="1"/>
    <col min="4" max="4" width="4.00390625" style="1" hidden="1" customWidth="1"/>
    <col min="5" max="5" width="4.00390625" style="1" customWidth="1"/>
    <col min="6" max="15" width="9.8515625" style="1" customWidth="1"/>
    <col min="16" max="16" width="1.57421875" style="1" customWidth="1"/>
    <col min="17" max="17" width="60.7109375" style="1" customWidth="1"/>
    <col min="18" max="16384" width="9.140625" style="4" customWidth="1"/>
  </cols>
  <sheetData>
    <row r="1" spans="2:15" ht="9.75" customHeight="1">
      <c r="B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7" ht="12.75">
      <c r="B2" s="5"/>
      <c r="F2" s="6"/>
      <c r="O2" s="7"/>
      <c r="Q2" s="8"/>
    </row>
    <row r="3" spans="2:15" ht="12.75">
      <c r="B3" s="8" t="s">
        <v>0</v>
      </c>
      <c r="C3" s="51" t="s">
        <v>5</v>
      </c>
      <c r="F3" s="9"/>
      <c r="O3" s="10"/>
    </row>
    <row r="4" spans="2:15" ht="12.75">
      <c r="B4" s="8" t="s">
        <v>1</v>
      </c>
      <c r="C4" s="51" t="s">
        <v>3</v>
      </c>
      <c r="F4" s="9"/>
      <c r="O4" s="10"/>
    </row>
    <row r="5" spans="2:15" ht="12.75">
      <c r="B5" s="8" t="s">
        <v>2</v>
      </c>
      <c r="C5" s="52">
        <v>41015</v>
      </c>
      <c r="F5" s="9"/>
      <c r="O5" s="10"/>
    </row>
    <row r="6" spans="6:15" ht="12.75">
      <c r="F6" s="9"/>
      <c r="O6" s="10"/>
    </row>
    <row r="7" spans="6:15" ht="12.75">
      <c r="F7" s="9"/>
      <c r="O7" s="10"/>
    </row>
    <row r="8" spans="6:15" ht="12.75">
      <c r="F8" s="11" t="str">
        <f>IF(OR(C4="",C5=""),"","Versione "&amp;LEFT(C4,5)&amp;" del "&amp;DAY(C5)&amp;"."&amp;MONTH(C5)&amp;"."&amp;YEAR(C5))</f>
        <v>Versione 1.0.0 del 16.4.2012</v>
      </c>
      <c r="O8" s="10"/>
    </row>
    <row r="9" spans="6:15" ht="12.75">
      <c r="F9" s="9"/>
      <c r="O9" s="10"/>
    </row>
    <row r="10" spans="6:15" ht="12.75">
      <c r="F10" s="9"/>
      <c r="O10" s="10"/>
    </row>
    <row r="11" spans="6:15" ht="12.75">
      <c r="F11" s="9"/>
      <c r="O11" s="10"/>
    </row>
    <row r="12" spans="6:15" ht="12.75">
      <c r="F12" s="9"/>
      <c r="O12" s="10"/>
    </row>
    <row r="13" spans="6:15" ht="12.75">
      <c r="F13" s="9"/>
      <c r="O13" s="10"/>
    </row>
    <row r="14" spans="6:15" ht="12.75">
      <c r="F14" s="9"/>
      <c r="O14" s="10"/>
    </row>
    <row r="15" spans="6:15" ht="12.75">
      <c r="F15" s="9"/>
      <c r="O15" s="10"/>
    </row>
    <row r="16" spans="6:15" ht="12.75">
      <c r="F16" s="9"/>
      <c r="O16" s="10"/>
    </row>
    <row r="17" spans="6:15" ht="12.75">
      <c r="F17" s="9"/>
      <c r="O17" s="10"/>
    </row>
    <row r="18" spans="6:15" ht="12.75">
      <c r="F18" s="9"/>
      <c r="O18" s="10"/>
    </row>
    <row r="19" spans="6:15" ht="12.75">
      <c r="F19" s="9"/>
      <c r="O19" s="10"/>
    </row>
    <row r="20" spans="6:15" ht="12.75">
      <c r="F20" s="9"/>
      <c r="O20" s="10"/>
    </row>
    <row r="21" spans="6:15" ht="12.75">
      <c r="F21" s="56" t="s">
        <v>48</v>
      </c>
      <c r="G21" s="57"/>
      <c r="O21" s="10"/>
    </row>
    <row r="22" spans="6:15" ht="12.75">
      <c r="F22" s="56" t="s">
        <v>4</v>
      </c>
      <c r="G22" s="57"/>
      <c r="O22" s="10"/>
    </row>
    <row r="23" spans="6:15" ht="12.75">
      <c r="F23" s="9"/>
      <c r="O23" s="10"/>
    </row>
    <row r="24" spans="6:15" ht="12.75">
      <c r="F24" s="9"/>
      <c r="O24" s="10"/>
    </row>
    <row r="25" spans="6:15" ht="12.75">
      <c r="F25" s="9"/>
      <c r="O25" s="10"/>
    </row>
    <row r="26" spans="6:15" ht="12.75">
      <c r="F26" s="9"/>
      <c r="O26" s="10"/>
    </row>
    <row r="27" spans="6:15" ht="12.75">
      <c r="F27" s="12"/>
      <c r="G27" s="3"/>
      <c r="H27" s="3"/>
      <c r="I27" s="3"/>
      <c r="J27" s="3"/>
      <c r="K27" s="3"/>
      <c r="L27" s="3"/>
      <c r="M27" s="3"/>
      <c r="N27" s="3"/>
      <c r="O27" s="13"/>
    </row>
    <row r="28" ht="334.5" customHeight="1"/>
    <row r="29" ht="12.75" hidden="1"/>
    <row r="30" ht="12.75" hidden="1"/>
    <row r="31" ht="12.75" hidden="1"/>
  </sheetData>
  <sheetProtection password="C92B" sheet="1" objects="1" scenarios="1" selectLockedCells="1"/>
  <mergeCells count="2">
    <mergeCell ref="F21:G21"/>
    <mergeCell ref="F22:G22"/>
  </mergeCells>
  <printOptions/>
  <pageMargins left="0.75" right="0.75" top="1" bottom="1" header="0.5" footer="0.5"/>
  <pageSetup fitToHeight="1" fitToWidth="1"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J38"/>
  <sheetViews>
    <sheetView showGridLines="0" showRowColHeaders="0" zoomScalePageLayoutView="0" workbookViewId="0" topLeftCell="A1">
      <selection activeCell="D4" sqref="D4"/>
    </sheetView>
  </sheetViews>
  <sheetFormatPr defaultColWidth="9.140625" defaultRowHeight="12.75"/>
  <cols>
    <col min="1" max="1" width="4.140625" style="19" customWidth="1"/>
    <col min="2" max="2" width="5.00390625" style="20" customWidth="1"/>
    <col min="3" max="3" width="18.140625" style="20" customWidth="1"/>
    <col min="4" max="7" width="18.140625" style="30" customWidth="1"/>
    <col min="8" max="8" width="4.140625" style="20" customWidth="1"/>
    <col min="9" max="9" width="4.8515625" style="20" customWidth="1"/>
    <col min="10" max="10" width="72.57421875" style="20" customWidth="1"/>
    <col min="11" max="16384" width="9.140625" style="20" customWidth="1"/>
  </cols>
  <sheetData>
    <row r="1" spans="3:5" ht="15">
      <c r="C1" s="27"/>
      <c r="D1" s="27"/>
      <c r="E1" s="27"/>
    </row>
    <row r="2" spans="2:8" ht="15">
      <c r="B2" s="21"/>
      <c r="C2" s="33"/>
      <c r="D2" s="33"/>
      <c r="E2" s="33"/>
      <c r="F2" s="22"/>
      <c r="G2" s="22"/>
      <c r="H2" s="23"/>
    </row>
    <row r="3" spans="2:8" ht="15">
      <c r="B3" s="25"/>
      <c r="C3" s="47"/>
      <c r="D3" s="47" t="s">
        <v>47</v>
      </c>
      <c r="E3" s="31"/>
      <c r="F3" s="34" t="s">
        <v>9</v>
      </c>
      <c r="G3" s="26"/>
      <c r="H3" s="24"/>
    </row>
    <row r="4" spans="2:8" ht="15">
      <c r="B4" s="25"/>
      <c r="C4" s="47"/>
      <c r="D4" s="48">
        <v>0.03</v>
      </c>
      <c r="E4" s="34"/>
      <c r="F4" s="49">
        <v>40908</v>
      </c>
      <c r="G4" s="26"/>
      <c r="H4" s="24"/>
    </row>
    <row r="5" spans="2:8" ht="15">
      <c r="B5" s="25"/>
      <c r="C5" s="19"/>
      <c r="D5" s="26"/>
      <c r="E5" s="26"/>
      <c r="F5" s="26"/>
      <c r="G5" s="26"/>
      <c r="H5" s="24"/>
    </row>
    <row r="6" spans="2:8" ht="15.75">
      <c r="B6" s="25"/>
      <c r="C6" s="35" t="s">
        <v>45</v>
      </c>
      <c r="D6" s="26"/>
      <c r="E6" s="36" t="s">
        <v>10</v>
      </c>
      <c r="F6" s="37" t="s">
        <v>11</v>
      </c>
      <c r="G6" s="37" t="s">
        <v>12</v>
      </c>
      <c r="H6" s="24"/>
    </row>
    <row r="7" spans="2:10" ht="15.75">
      <c r="B7" s="25"/>
      <c r="C7" s="19" t="s">
        <v>13</v>
      </c>
      <c r="D7" s="26"/>
      <c r="E7" s="50">
        <v>0</v>
      </c>
      <c r="F7" s="26"/>
      <c r="G7" s="26">
        <f>+E7-E8</f>
        <v>0</v>
      </c>
      <c r="H7" s="24"/>
      <c r="J7" s="44" t="s">
        <v>14</v>
      </c>
    </row>
    <row r="8" spans="2:10" ht="15">
      <c r="B8" s="25"/>
      <c r="C8" s="19" t="s">
        <v>15</v>
      </c>
      <c r="D8" s="26"/>
      <c r="E8" s="50">
        <v>0</v>
      </c>
      <c r="F8" s="26"/>
      <c r="G8" s="26"/>
      <c r="H8" s="24"/>
      <c r="J8" s="45" t="s">
        <v>16</v>
      </c>
    </row>
    <row r="9" spans="2:10" ht="15">
      <c r="B9" s="25"/>
      <c r="C9" s="19" t="s">
        <v>17</v>
      </c>
      <c r="D9" s="26"/>
      <c r="E9" s="50">
        <v>0</v>
      </c>
      <c r="F9" s="49"/>
      <c r="G9" s="26">
        <f>IF(F9&gt;0,+E9*($F$4-F9+1)/365,0)</f>
        <v>0</v>
      </c>
      <c r="H9" s="24"/>
      <c r="J9" s="45" t="s">
        <v>18</v>
      </c>
    </row>
    <row r="10" spans="2:10" ht="15">
      <c r="B10" s="25"/>
      <c r="C10" s="19" t="s">
        <v>19</v>
      </c>
      <c r="D10" s="26"/>
      <c r="E10" s="50">
        <v>0</v>
      </c>
      <c r="F10" s="49"/>
      <c r="G10" s="26">
        <f>IF(F10&gt;0,+E10*($F$4-F10+1)/365,0)</f>
        <v>0</v>
      </c>
      <c r="H10" s="24"/>
      <c r="J10" s="45" t="s">
        <v>20</v>
      </c>
    </row>
    <row r="11" spans="2:10" ht="15">
      <c r="B11" s="25"/>
      <c r="C11" s="19" t="s">
        <v>21</v>
      </c>
      <c r="D11" s="26"/>
      <c r="E11" s="50">
        <v>0</v>
      </c>
      <c r="F11" s="49"/>
      <c r="G11" s="26">
        <f>IF(F11&gt;0,+E11*($F$4-F11+1)/365,0)</f>
        <v>0</v>
      </c>
      <c r="H11" s="24"/>
      <c r="J11" s="45" t="s">
        <v>22</v>
      </c>
    </row>
    <row r="12" spans="2:10" ht="15">
      <c r="B12" s="25"/>
      <c r="C12" s="19" t="s">
        <v>23</v>
      </c>
      <c r="D12" s="26"/>
      <c r="E12" s="50">
        <v>0</v>
      </c>
      <c r="F12" s="49"/>
      <c r="G12" s="26">
        <f>IF(F12&gt;0,+E12*($F$4-F12+1)/365,0)</f>
        <v>0</v>
      </c>
      <c r="H12" s="24"/>
      <c r="J12" s="45" t="s">
        <v>24</v>
      </c>
    </row>
    <row r="13" spans="2:10" ht="15">
      <c r="B13" s="25"/>
      <c r="C13" s="19" t="s">
        <v>25</v>
      </c>
      <c r="D13" s="26"/>
      <c r="E13" s="50">
        <v>0</v>
      </c>
      <c r="F13" s="49"/>
      <c r="G13" s="26">
        <f>IF(F13&gt;0,+E13*($F$4-F13+1)/365,0)</f>
        <v>0</v>
      </c>
      <c r="H13" s="24"/>
      <c r="J13" s="46" t="s">
        <v>26</v>
      </c>
    </row>
    <row r="14" spans="2:8" ht="15.75">
      <c r="B14" s="25"/>
      <c r="C14" s="19"/>
      <c r="D14" s="26"/>
      <c r="E14" s="26"/>
      <c r="F14" s="38" t="s">
        <v>27</v>
      </c>
      <c r="G14" s="32">
        <f>SUM(G7:G13)</f>
        <v>0</v>
      </c>
      <c r="H14" s="24"/>
    </row>
    <row r="15" spans="2:8" ht="15">
      <c r="B15" s="25"/>
      <c r="C15" s="19"/>
      <c r="D15" s="26"/>
      <c r="E15" s="26"/>
      <c r="F15" s="26"/>
      <c r="G15" s="26"/>
      <c r="H15" s="24"/>
    </row>
    <row r="16" spans="2:8" ht="15">
      <c r="B16" s="25"/>
      <c r="C16" s="19"/>
      <c r="D16" s="26"/>
      <c r="E16" s="26"/>
      <c r="F16" s="26"/>
      <c r="G16" s="26"/>
      <c r="H16" s="24"/>
    </row>
    <row r="17" spans="2:10" ht="15.75">
      <c r="B17" s="25"/>
      <c r="C17" s="35" t="s">
        <v>46</v>
      </c>
      <c r="D17" s="26"/>
      <c r="E17" s="26"/>
      <c r="F17" s="26"/>
      <c r="G17" s="26"/>
      <c r="H17" s="24"/>
      <c r="J17" s="44" t="s">
        <v>14</v>
      </c>
    </row>
    <row r="18" spans="2:10" ht="15">
      <c r="B18" s="25"/>
      <c r="C18" s="19" t="s">
        <v>28</v>
      </c>
      <c r="D18" s="26"/>
      <c r="E18" s="26"/>
      <c r="F18" s="50">
        <v>0</v>
      </c>
      <c r="G18" s="26">
        <f>+F18</f>
        <v>0</v>
      </c>
      <c r="H18" s="24"/>
      <c r="J18" s="45" t="s">
        <v>29</v>
      </c>
    </row>
    <row r="19" spans="2:10" ht="15">
      <c r="B19" s="25"/>
      <c r="C19" s="19" t="s">
        <v>30</v>
      </c>
      <c r="D19" s="26"/>
      <c r="E19" s="26"/>
      <c r="F19" s="50">
        <v>0</v>
      </c>
      <c r="G19" s="26">
        <f>+F19</f>
        <v>0</v>
      </c>
      <c r="H19" s="24"/>
      <c r="J19" s="45"/>
    </row>
    <row r="20" spans="2:10" ht="15">
      <c r="B20" s="25"/>
      <c r="C20" s="19" t="s">
        <v>31</v>
      </c>
      <c r="D20" s="26"/>
      <c r="E20" s="26"/>
      <c r="F20" s="50">
        <v>0</v>
      </c>
      <c r="G20" s="26">
        <f>+F20</f>
        <v>0</v>
      </c>
      <c r="H20" s="24"/>
      <c r="J20" s="45"/>
    </row>
    <row r="21" spans="2:10" ht="15">
      <c r="B21" s="25"/>
      <c r="C21" s="19" t="s">
        <v>32</v>
      </c>
      <c r="D21" s="26"/>
      <c r="E21" s="26"/>
      <c r="F21" s="50">
        <v>0</v>
      </c>
      <c r="G21" s="26">
        <f>+F21</f>
        <v>0</v>
      </c>
      <c r="H21" s="24"/>
      <c r="J21" s="45"/>
    </row>
    <row r="22" spans="2:10" ht="15">
      <c r="B22" s="25"/>
      <c r="C22" s="19" t="s">
        <v>33</v>
      </c>
      <c r="D22" s="26"/>
      <c r="E22" s="26"/>
      <c r="F22" s="50">
        <v>0</v>
      </c>
      <c r="G22" s="26">
        <f>+F22</f>
        <v>0</v>
      </c>
      <c r="H22" s="24"/>
      <c r="J22" s="46"/>
    </row>
    <row r="23" spans="2:8" ht="15.75">
      <c r="B23" s="25"/>
      <c r="C23" s="19"/>
      <c r="D23" s="26"/>
      <c r="E23" s="26"/>
      <c r="F23" s="38" t="s">
        <v>34</v>
      </c>
      <c r="G23" s="32">
        <f>SUM(G18:G22)</f>
        <v>0</v>
      </c>
      <c r="H23" s="24"/>
    </row>
    <row r="24" spans="2:8" ht="15">
      <c r="B24" s="25"/>
      <c r="C24" s="19"/>
      <c r="D24" s="26"/>
      <c r="E24" s="26"/>
      <c r="F24" s="26"/>
      <c r="G24" s="26"/>
      <c r="H24" s="24"/>
    </row>
    <row r="25" spans="2:8" ht="15">
      <c r="B25" s="25"/>
      <c r="C25" s="19" t="s">
        <v>35</v>
      </c>
      <c r="D25" s="26"/>
      <c r="E25" s="26"/>
      <c r="F25" s="50">
        <v>0</v>
      </c>
      <c r="G25" s="26"/>
      <c r="H25" s="24"/>
    </row>
    <row r="26" spans="2:8" ht="15">
      <c r="B26" s="25"/>
      <c r="C26" s="19" t="s">
        <v>36</v>
      </c>
      <c r="D26" s="26"/>
      <c r="E26" s="26"/>
      <c r="F26" s="50">
        <v>0</v>
      </c>
      <c r="G26" s="26"/>
      <c r="H26" s="24"/>
    </row>
    <row r="27" spans="2:8" ht="15">
      <c r="B27" s="25"/>
      <c r="C27" s="19"/>
      <c r="D27" s="26"/>
      <c r="E27" s="26"/>
      <c r="F27" s="26"/>
      <c r="G27" s="26"/>
      <c r="H27" s="24"/>
    </row>
    <row r="28" spans="2:8" ht="15.75">
      <c r="B28" s="25"/>
      <c r="C28" s="35" t="s">
        <v>37</v>
      </c>
      <c r="D28" s="26"/>
      <c r="E28" s="26"/>
      <c r="F28" s="26"/>
      <c r="G28" s="26"/>
      <c r="H28" s="24"/>
    </row>
    <row r="29" spans="2:8" ht="29.25" customHeight="1">
      <c r="B29" s="25"/>
      <c r="C29" s="41" t="s">
        <v>38</v>
      </c>
      <c r="D29" s="42" t="s">
        <v>39</v>
      </c>
      <c r="E29" s="42" t="s">
        <v>40</v>
      </c>
      <c r="F29" s="42" t="s">
        <v>41</v>
      </c>
      <c r="G29" s="26"/>
      <c r="H29" s="24"/>
    </row>
    <row r="30" spans="2:8" ht="15">
      <c r="B30" s="25"/>
      <c r="C30" s="43">
        <f>ROUND(G14,0)</f>
        <v>0</v>
      </c>
      <c r="D30" s="32">
        <f>ROUND(+G18+G19,0)</f>
        <v>0</v>
      </c>
      <c r="E30" s="32">
        <f>ROUND(+G20+G21+G22,0)</f>
        <v>0</v>
      </c>
      <c r="F30" s="32">
        <f>IF((C30-D30-E30)&gt;0,C30-D30-E30,0)</f>
        <v>0</v>
      </c>
      <c r="G30" s="26"/>
      <c r="H30" s="24"/>
    </row>
    <row r="31" spans="2:8" ht="15">
      <c r="B31" s="25"/>
      <c r="C31" s="19"/>
      <c r="D31" s="26"/>
      <c r="E31" s="26"/>
      <c r="F31" s="26"/>
      <c r="G31" s="26"/>
      <c r="H31" s="24"/>
    </row>
    <row r="32" spans="2:8" ht="25.5">
      <c r="B32" s="25"/>
      <c r="C32" s="19"/>
      <c r="D32" s="42" t="s">
        <v>42</v>
      </c>
      <c r="E32" s="42" t="s">
        <v>43</v>
      </c>
      <c r="F32" s="42" t="s">
        <v>44</v>
      </c>
      <c r="G32" s="26"/>
      <c r="H32" s="24"/>
    </row>
    <row r="33" spans="2:8" ht="15">
      <c r="B33" s="25"/>
      <c r="C33" s="19"/>
      <c r="D33" s="32">
        <f>ROUND(IF((F25-F26)&gt;0,F25-F26,0),0)</f>
        <v>0</v>
      </c>
      <c r="E33" s="32">
        <f>IF(D33&gt;F30,F30,D33)</f>
        <v>0</v>
      </c>
      <c r="F33" s="32">
        <f>ROUND(+E33*D4,0)</f>
        <v>0</v>
      </c>
      <c r="G33" s="26"/>
      <c r="H33" s="24"/>
    </row>
    <row r="34" spans="2:8" ht="15">
      <c r="B34" s="25"/>
      <c r="C34" s="19"/>
      <c r="D34" s="26"/>
      <c r="E34" s="26"/>
      <c r="F34" s="26"/>
      <c r="G34" s="26"/>
      <c r="H34" s="24"/>
    </row>
    <row r="35" spans="2:10" ht="15">
      <c r="B35" s="28"/>
      <c r="C35" s="39"/>
      <c r="D35" s="29"/>
      <c r="E35" s="29"/>
      <c r="F35" s="29"/>
      <c r="G35" s="29"/>
      <c r="H35" s="40"/>
      <c r="J35" s="55"/>
    </row>
    <row r="38" ht="15">
      <c r="G38" s="54"/>
    </row>
  </sheetData>
  <sheetProtection password="C92B" sheet="1" objects="1" scenarios="1" selectLockedCells="1"/>
  <conditionalFormatting sqref="F9">
    <cfRule type="cellIs" priority="7" dxfId="2" operator="equal" stopIfTrue="1">
      <formula>0</formula>
    </cfRule>
    <cfRule type="cellIs" priority="10" dxfId="0" operator="lessThan" stopIfTrue="1">
      <formula>$F$4-365</formula>
    </cfRule>
    <cfRule type="cellIs" priority="11" dxfId="0" operator="greaterThan" stopIfTrue="1">
      <formula>$F$4</formula>
    </cfRule>
  </conditionalFormatting>
  <conditionalFormatting sqref="F10:F13">
    <cfRule type="cellIs" priority="1" dxfId="2" operator="equal" stopIfTrue="1">
      <formula>0</formula>
    </cfRule>
    <cfRule type="cellIs" priority="2" dxfId="0" operator="lessThan" stopIfTrue="1">
      <formula>$F$4-365</formula>
    </cfRule>
    <cfRule type="cellIs" priority="3" dxfId="0" operator="greaterThan" stopIfTrue="1">
      <formula>$F$4</formula>
    </cfRule>
  </conditionalFormatting>
  <printOptions/>
  <pageMargins left="0.2362204724409449" right="0.31496062992125984" top="0.5118110236220472" bottom="0.4724409448818898" header="0.2755905511811024" footer="0.1968503937007874"/>
  <pageSetup blackAndWhite="1" fitToHeight="1" fitToWidth="1" horizontalDpi="1200" verticalDpi="1200" orientation="portrait" paperSize="9" scale="90" r:id="rId2"/>
  <headerFooter alignWithMargins="0">
    <oddFooter>&amp;LCommissione Consultiva Imposte Dirette&amp;RODCEC di Brescia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B1:B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421875" style="17" customWidth="1"/>
    <col min="2" max="2" width="80.8515625" style="17" customWidth="1"/>
    <col min="3" max="16384" width="9.140625" style="17" customWidth="1"/>
  </cols>
  <sheetData>
    <row r="1" s="15" customFormat="1" ht="35.25" customHeight="1">
      <c r="B1" s="14"/>
    </row>
    <row r="2" s="15" customFormat="1" ht="28.5" customHeight="1">
      <c r="B2" s="53" t="s">
        <v>6</v>
      </c>
    </row>
    <row r="3" s="15" customFormat="1" ht="170.25" customHeight="1">
      <c r="B3" s="14" t="s">
        <v>7</v>
      </c>
    </row>
    <row r="4" s="15" customFormat="1" ht="51.75" customHeight="1">
      <c r="B4" s="18" t="s">
        <v>8</v>
      </c>
    </row>
    <row r="5" s="15" customFormat="1" ht="38.25" customHeight="1">
      <c r="B5" s="14"/>
    </row>
    <row r="6" s="15" customFormat="1" ht="33.75" customHeight="1">
      <c r="B6" s="14"/>
    </row>
    <row r="7" s="15" customFormat="1" ht="21" customHeight="1">
      <c r="B7" s="14"/>
    </row>
    <row r="8" s="15" customFormat="1" ht="23.25" customHeight="1">
      <c r="B8" s="16"/>
    </row>
    <row r="9" s="15" customFormat="1" ht="21.75" customHeight="1">
      <c r="B9" s="16"/>
    </row>
    <row r="10" s="15" customFormat="1" ht="66" customHeight="1"/>
    <row r="11" s="15" customFormat="1" ht="21.75" customHeight="1">
      <c r="B11" s="16"/>
    </row>
    <row r="12" s="15" customFormat="1" ht="39.75" customHeight="1"/>
  </sheetData>
  <sheetProtection password="C92B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Dott. Maurizio Bacchiega</cp:lastModifiedBy>
  <cp:lastPrinted>2012-04-16T18:39:07Z</cp:lastPrinted>
  <dcterms:created xsi:type="dcterms:W3CDTF">2004-04-25T14:35:24Z</dcterms:created>
  <dcterms:modified xsi:type="dcterms:W3CDTF">2012-04-16T18:58:27Z</dcterms:modified>
  <cp:category/>
  <cp:version/>
  <cp:contentType/>
  <cp:contentStatus/>
</cp:coreProperties>
</file>